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1960" yWindow="60" windowWidth="25600" windowHeight="16060" tabRatio="500" activeTab="1"/>
  </bookViews>
  <sheets>
    <sheet name="Chart1" sheetId="2" r:id="rId1"/>
    <sheet name="Chart2" sheetId="3" r:id="rId2"/>
    <sheet name="Sheet1" sheetId="1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1" l="1"/>
  <c r="G26" i="1"/>
  <c r="E26" i="1"/>
  <c r="C26" i="1"/>
  <c r="F25" i="1"/>
  <c r="G25" i="1"/>
  <c r="E25" i="1"/>
  <c r="F24" i="1"/>
  <c r="G24" i="1"/>
  <c r="E2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" i="1"/>
</calcChain>
</file>

<file path=xl/sharedStrings.xml><?xml version="1.0" encoding="utf-8"?>
<sst xmlns="http://schemas.openxmlformats.org/spreadsheetml/2006/main" count="13" uniqueCount="7">
  <si>
    <t>ton.</t>
  </si>
  <si>
    <t>cyt.</t>
  </si>
  <si>
    <t>PM</t>
  </si>
  <si>
    <t>total</t>
  </si>
  <si>
    <t>average</t>
  </si>
  <si>
    <t>stdev</t>
  </si>
  <si>
    <t>sterr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</si>
</sst>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Sheet1!$E$26:$G$26</c:f>
                <c:numCache>
                  <c:formatCode>General</c:formatCode>
                  <c:ptCount val="3"/>
                  <c:pt idx="0">
                    <c:v>1.303381220636739</c:v>
                  </c:pt>
                  <c:pt idx="1">
                    <c:v>1.27041405081359</c:v>
                  </c:pt>
                  <c:pt idx="2">
                    <c:v>1.7713021534571</c:v>
                  </c:pt>
                </c:numCache>
              </c:numRef>
            </c:plus>
            <c:minus>
              <c:numRef>
                <c:f>Sheet1!$E$26:$G$26</c:f>
                <c:numCache>
                  <c:formatCode>General</c:formatCode>
                  <c:ptCount val="3"/>
                  <c:pt idx="0">
                    <c:v>1.303381220636739</c:v>
                  </c:pt>
                  <c:pt idx="1">
                    <c:v>1.27041405081359</c:v>
                  </c:pt>
                  <c:pt idx="2">
                    <c:v>1.7713021534571</c:v>
                  </c:pt>
                </c:numCache>
              </c:numRef>
            </c:minus>
          </c:errBars>
          <c:cat>
            <c:strRef>
              <c:f>Sheet1!$E$1:$G$1</c:f>
              <c:strCache>
                <c:ptCount val="3"/>
                <c:pt idx="0">
                  <c:v>ton.</c:v>
                </c:pt>
                <c:pt idx="1">
                  <c:v>cyt.</c:v>
                </c:pt>
                <c:pt idx="2">
                  <c:v>PM</c:v>
                </c:pt>
              </c:strCache>
            </c:strRef>
          </c:cat>
          <c:val>
            <c:numRef>
              <c:f>Sheet1!$E$24:$G$24</c:f>
              <c:numCache>
                <c:formatCode>General</c:formatCode>
                <c:ptCount val="3"/>
                <c:pt idx="0">
                  <c:v>34.1188418040311</c:v>
                </c:pt>
                <c:pt idx="1">
                  <c:v>19.39906620578457</c:v>
                </c:pt>
                <c:pt idx="2">
                  <c:v>46.48209199018435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749384"/>
        <c:axId val="2138423928"/>
      </c:lineChart>
      <c:catAx>
        <c:axId val="-2118749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38423928"/>
        <c:crosses val="autoZero"/>
        <c:auto val="1"/>
        <c:lblAlgn val="ctr"/>
        <c:lblOffset val="100"/>
        <c:noMultiLvlLbl val="0"/>
      </c:catAx>
      <c:valAx>
        <c:axId val="2138423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187493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2000">
          <a:latin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Sheet1!$J$9:$L$9</c:f>
              <c:strCache>
                <c:ptCount val="3"/>
                <c:pt idx="0">
                  <c:v>ton.</c:v>
                </c:pt>
                <c:pt idx="1">
                  <c:v>cyt.</c:v>
                </c:pt>
                <c:pt idx="2">
                  <c:v>PM</c:v>
                </c:pt>
              </c:strCache>
            </c:strRef>
          </c:cat>
          <c:val>
            <c:numRef>
              <c:f>Sheet1!$J$10:$L$10</c:f>
              <c:numCache>
                <c:formatCode>General</c:formatCode>
                <c:ptCount val="3"/>
                <c:pt idx="0">
                  <c:v>0.0</c:v>
                </c:pt>
                <c:pt idx="1">
                  <c:v>100.0</c:v>
                </c:pt>
                <c:pt idx="2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2098344"/>
        <c:axId val="-2122204680"/>
      </c:lineChart>
      <c:catAx>
        <c:axId val="-212209834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04680"/>
        <c:crosses val="autoZero"/>
        <c:auto val="1"/>
        <c:lblAlgn val="ctr"/>
        <c:lblOffset val="100"/>
        <c:noMultiLvlLbl val="0"/>
      </c:catAx>
      <c:valAx>
        <c:axId val="-2122204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220983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2000">
          <a:latin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33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4662" cy="56242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662" cy="56242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200" zoomScaleNormal="200" zoomScalePageLayoutView="200" workbookViewId="0">
      <selection activeCell="I26" sqref="I26"/>
    </sheetView>
  </sheetViews>
  <sheetFormatPr baseColWidth="10" defaultRowHeight="15" x14ac:dyDescent="0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0</v>
      </c>
      <c r="F1" t="s">
        <v>1</v>
      </c>
      <c r="G1" t="s">
        <v>2</v>
      </c>
    </row>
    <row r="2" spans="1:12">
      <c r="A2">
        <v>20</v>
      </c>
      <c r="B2">
        <v>8</v>
      </c>
      <c r="C2">
        <v>52</v>
      </c>
      <c r="D2">
        <f>SUM(A2:C2)</f>
        <v>80</v>
      </c>
      <c r="E2">
        <f>100*A2/D2</f>
        <v>25</v>
      </c>
      <c r="F2">
        <f>100*B2/D2</f>
        <v>10</v>
      </c>
      <c r="G2">
        <f>100*C2/D2</f>
        <v>65</v>
      </c>
    </row>
    <row r="3" spans="1:12">
      <c r="A3">
        <v>29</v>
      </c>
      <c r="B3">
        <v>10</v>
      </c>
      <c r="C3">
        <v>40</v>
      </c>
      <c r="D3">
        <f t="shared" ref="D3:D23" si="0">SUM(A3:C3)</f>
        <v>79</v>
      </c>
      <c r="E3">
        <f t="shared" ref="E3:E23" si="1">100*A3/D3</f>
        <v>36.708860759493668</v>
      </c>
      <c r="F3">
        <f t="shared" ref="F3:F23" si="2">100*B3/D3</f>
        <v>12.658227848101266</v>
      </c>
      <c r="G3">
        <f t="shared" ref="G3:G23" si="3">100*C3/D3</f>
        <v>50.632911392405063</v>
      </c>
    </row>
    <row r="4" spans="1:12">
      <c r="A4">
        <v>38</v>
      </c>
      <c r="B4">
        <v>15</v>
      </c>
      <c r="C4">
        <v>60</v>
      </c>
      <c r="D4">
        <f t="shared" si="0"/>
        <v>113</v>
      </c>
      <c r="E4">
        <f t="shared" si="1"/>
        <v>33.628318584070797</v>
      </c>
      <c r="F4">
        <f t="shared" si="2"/>
        <v>13.274336283185841</v>
      </c>
      <c r="G4">
        <f t="shared" si="3"/>
        <v>53.097345132743364</v>
      </c>
    </row>
    <row r="5" spans="1:12">
      <c r="A5">
        <v>42</v>
      </c>
      <c r="B5">
        <v>30</v>
      </c>
      <c r="C5">
        <v>70</v>
      </c>
      <c r="D5">
        <f t="shared" si="0"/>
        <v>142</v>
      </c>
      <c r="E5">
        <f t="shared" si="1"/>
        <v>29.577464788732396</v>
      </c>
      <c r="F5">
        <f t="shared" si="2"/>
        <v>21.12676056338028</v>
      </c>
      <c r="G5">
        <f t="shared" si="3"/>
        <v>49.29577464788732</v>
      </c>
    </row>
    <row r="6" spans="1:12">
      <c r="A6">
        <v>25</v>
      </c>
      <c r="B6">
        <v>20</v>
      </c>
      <c r="C6">
        <v>35</v>
      </c>
      <c r="D6">
        <f t="shared" si="0"/>
        <v>80</v>
      </c>
      <c r="E6">
        <f t="shared" si="1"/>
        <v>31.25</v>
      </c>
      <c r="F6">
        <f t="shared" si="2"/>
        <v>25</v>
      </c>
      <c r="G6">
        <f t="shared" si="3"/>
        <v>43.75</v>
      </c>
    </row>
    <row r="7" spans="1:12">
      <c r="A7">
        <v>20</v>
      </c>
      <c r="B7">
        <v>26</v>
      </c>
      <c r="C7">
        <v>37.5</v>
      </c>
      <c r="D7">
        <f t="shared" si="0"/>
        <v>83.5</v>
      </c>
      <c r="E7">
        <f t="shared" si="1"/>
        <v>23.952095808383234</v>
      </c>
      <c r="F7">
        <f t="shared" si="2"/>
        <v>31.137724550898202</v>
      </c>
      <c r="G7">
        <f t="shared" si="3"/>
        <v>44.91017964071856</v>
      </c>
    </row>
    <row r="8" spans="1:12">
      <c r="A8">
        <v>25</v>
      </c>
      <c r="B8">
        <v>10</v>
      </c>
      <c r="C8">
        <v>70</v>
      </c>
      <c r="D8">
        <f t="shared" si="0"/>
        <v>105</v>
      </c>
      <c r="E8">
        <f t="shared" si="1"/>
        <v>23.80952380952381</v>
      </c>
      <c r="F8">
        <f t="shared" si="2"/>
        <v>9.5238095238095237</v>
      </c>
      <c r="G8">
        <f t="shared" si="3"/>
        <v>66.666666666666671</v>
      </c>
    </row>
    <row r="9" spans="1:12">
      <c r="A9">
        <v>34</v>
      </c>
      <c r="B9">
        <v>25</v>
      </c>
      <c r="C9">
        <v>60</v>
      </c>
      <c r="D9">
        <f t="shared" si="0"/>
        <v>119</v>
      </c>
      <c r="E9">
        <f t="shared" si="1"/>
        <v>28.571428571428573</v>
      </c>
      <c r="F9">
        <f t="shared" si="2"/>
        <v>21.008403361344538</v>
      </c>
      <c r="G9">
        <f t="shared" si="3"/>
        <v>50.420168067226889</v>
      </c>
      <c r="J9" t="s">
        <v>0</v>
      </c>
      <c r="K9" t="s">
        <v>1</v>
      </c>
      <c r="L9" t="s">
        <v>2</v>
      </c>
    </row>
    <row r="10" spans="1:12">
      <c r="A10">
        <v>65</v>
      </c>
      <c r="B10">
        <v>60</v>
      </c>
      <c r="C10">
        <v>75</v>
      </c>
      <c r="D10">
        <f t="shared" si="0"/>
        <v>200</v>
      </c>
      <c r="E10">
        <f t="shared" si="1"/>
        <v>32.5</v>
      </c>
      <c r="F10">
        <f t="shared" si="2"/>
        <v>30</v>
      </c>
      <c r="G10">
        <f t="shared" si="3"/>
        <v>37.5</v>
      </c>
      <c r="J10">
        <v>0</v>
      </c>
      <c r="K10">
        <v>100</v>
      </c>
      <c r="L10">
        <v>0</v>
      </c>
    </row>
    <row r="11" spans="1:12">
      <c r="A11">
        <v>43</v>
      </c>
      <c r="B11">
        <v>25</v>
      </c>
      <c r="C11">
        <v>45</v>
      </c>
      <c r="D11">
        <f t="shared" si="0"/>
        <v>113</v>
      </c>
      <c r="E11">
        <f t="shared" si="1"/>
        <v>38.053097345132741</v>
      </c>
      <c r="F11">
        <f t="shared" si="2"/>
        <v>22.123893805309734</v>
      </c>
      <c r="G11">
        <f t="shared" si="3"/>
        <v>39.823008849557525</v>
      </c>
    </row>
    <row r="12" spans="1:12">
      <c r="A12">
        <v>36</v>
      </c>
      <c r="B12">
        <v>20</v>
      </c>
      <c r="C12">
        <v>38</v>
      </c>
      <c r="D12">
        <f t="shared" si="0"/>
        <v>94</v>
      </c>
      <c r="E12">
        <f t="shared" si="1"/>
        <v>38.297872340425535</v>
      </c>
      <c r="F12">
        <f t="shared" si="2"/>
        <v>21.276595744680851</v>
      </c>
      <c r="G12">
        <f t="shared" si="3"/>
        <v>40.425531914893618</v>
      </c>
    </row>
    <row r="13" spans="1:12">
      <c r="A13">
        <v>81</v>
      </c>
      <c r="B13">
        <v>45</v>
      </c>
      <c r="C13">
        <v>83</v>
      </c>
      <c r="D13">
        <f t="shared" si="0"/>
        <v>209</v>
      </c>
      <c r="E13">
        <f t="shared" si="1"/>
        <v>38.755980861244019</v>
      </c>
      <c r="F13">
        <f t="shared" si="2"/>
        <v>21.5311004784689</v>
      </c>
      <c r="G13">
        <f t="shared" si="3"/>
        <v>39.71291866028708</v>
      </c>
    </row>
    <row r="14" spans="1:12">
      <c r="A14">
        <v>32</v>
      </c>
      <c r="B14">
        <v>12.5</v>
      </c>
      <c r="C14">
        <v>27</v>
      </c>
      <c r="D14">
        <f t="shared" si="0"/>
        <v>71.5</v>
      </c>
      <c r="E14">
        <f t="shared" si="1"/>
        <v>44.755244755244753</v>
      </c>
      <c r="F14">
        <f t="shared" si="2"/>
        <v>17.482517482517483</v>
      </c>
      <c r="G14">
        <f t="shared" si="3"/>
        <v>37.76223776223776</v>
      </c>
    </row>
    <row r="15" spans="1:12">
      <c r="A15">
        <v>15</v>
      </c>
      <c r="B15">
        <v>7.5</v>
      </c>
      <c r="C15">
        <v>32.5</v>
      </c>
      <c r="D15">
        <f t="shared" si="0"/>
        <v>55</v>
      </c>
      <c r="E15">
        <f t="shared" si="1"/>
        <v>27.272727272727273</v>
      </c>
      <c r="F15">
        <f t="shared" si="2"/>
        <v>13.636363636363637</v>
      </c>
      <c r="G15">
        <f t="shared" si="3"/>
        <v>59.090909090909093</v>
      </c>
    </row>
    <row r="16" spans="1:12">
      <c r="A16">
        <v>57</v>
      </c>
      <c r="B16">
        <v>30</v>
      </c>
      <c r="C16">
        <v>54</v>
      </c>
      <c r="D16">
        <f t="shared" si="0"/>
        <v>141</v>
      </c>
      <c r="E16">
        <f t="shared" si="1"/>
        <v>40.425531914893618</v>
      </c>
      <c r="F16">
        <f t="shared" si="2"/>
        <v>21.276595744680851</v>
      </c>
      <c r="G16">
        <f t="shared" si="3"/>
        <v>38.297872340425535</v>
      </c>
    </row>
    <row r="17" spans="1:7">
      <c r="A17">
        <v>63</v>
      </c>
      <c r="B17">
        <v>18</v>
      </c>
      <c r="C17">
        <v>66</v>
      </c>
      <c r="D17">
        <f t="shared" si="0"/>
        <v>147</v>
      </c>
      <c r="E17">
        <f t="shared" si="1"/>
        <v>42.857142857142854</v>
      </c>
      <c r="F17">
        <f t="shared" si="2"/>
        <v>12.244897959183673</v>
      </c>
      <c r="G17">
        <f t="shared" si="3"/>
        <v>44.897959183673471</v>
      </c>
    </row>
    <row r="18" spans="1:7">
      <c r="A18">
        <v>56</v>
      </c>
      <c r="B18">
        <v>18</v>
      </c>
      <c r="C18">
        <v>61</v>
      </c>
      <c r="D18">
        <f t="shared" si="0"/>
        <v>135</v>
      </c>
      <c r="E18">
        <f t="shared" si="1"/>
        <v>41.481481481481481</v>
      </c>
      <c r="F18">
        <f t="shared" si="2"/>
        <v>13.333333333333334</v>
      </c>
      <c r="G18">
        <f t="shared" si="3"/>
        <v>45.185185185185183</v>
      </c>
    </row>
    <row r="19" spans="1:7">
      <c r="A19">
        <v>29</v>
      </c>
      <c r="B19">
        <v>18</v>
      </c>
      <c r="C19">
        <v>42</v>
      </c>
      <c r="D19">
        <f t="shared" si="0"/>
        <v>89</v>
      </c>
      <c r="E19">
        <f t="shared" si="1"/>
        <v>32.584269662921351</v>
      </c>
      <c r="F19">
        <f t="shared" si="2"/>
        <v>20.224719101123597</v>
      </c>
      <c r="G19">
        <f t="shared" si="3"/>
        <v>47.19101123595506</v>
      </c>
    </row>
    <row r="20" spans="1:7">
      <c r="A20">
        <v>32</v>
      </c>
      <c r="B20">
        <v>25</v>
      </c>
      <c r="C20">
        <v>44</v>
      </c>
      <c r="D20">
        <f t="shared" si="0"/>
        <v>101</v>
      </c>
      <c r="E20">
        <f t="shared" si="1"/>
        <v>31.683168316831683</v>
      </c>
      <c r="F20">
        <f t="shared" si="2"/>
        <v>24.752475247524753</v>
      </c>
      <c r="G20">
        <f t="shared" si="3"/>
        <v>43.564356435643568</v>
      </c>
    </row>
    <row r="21" spans="1:7">
      <c r="A21">
        <v>42</v>
      </c>
      <c r="B21">
        <v>25</v>
      </c>
      <c r="C21">
        <v>48</v>
      </c>
      <c r="D21">
        <f t="shared" si="0"/>
        <v>115</v>
      </c>
      <c r="E21">
        <f t="shared" si="1"/>
        <v>36.521739130434781</v>
      </c>
      <c r="F21">
        <f t="shared" si="2"/>
        <v>21.739130434782609</v>
      </c>
      <c r="G21">
        <f t="shared" si="3"/>
        <v>41.739130434782609</v>
      </c>
    </row>
    <row r="22" spans="1:7">
      <c r="A22">
        <v>39</v>
      </c>
      <c r="B22">
        <v>22</v>
      </c>
      <c r="C22">
        <v>39</v>
      </c>
      <c r="D22">
        <f t="shared" si="0"/>
        <v>100</v>
      </c>
      <c r="E22">
        <f t="shared" si="1"/>
        <v>39</v>
      </c>
      <c r="F22">
        <f t="shared" si="2"/>
        <v>22</v>
      </c>
      <c r="G22">
        <f t="shared" si="3"/>
        <v>39</v>
      </c>
    </row>
    <row r="23" spans="1:7">
      <c r="A23">
        <v>19</v>
      </c>
      <c r="B23">
        <v>12</v>
      </c>
      <c r="C23">
        <v>25</v>
      </c>
      <c r="D23">
        <f t="shared" si="0"/>
        <v>56</v>
      </c>
      <c r="E23">
        <f t="shared" si="1"/>
        <v>33.928571428571431</v>
      </c>
      <c r="F23">
        <f t="shared" si="2"/>
        <v>21.428571428571427</v>
      </c>
      <c r="G23">
        <f t="shared" si="3"/>
        <v>44.642857142857146</v>
      </c>
    </row>
    <row r="24" spans="1:7">
      <c r="D24" t="s">
        <v>4</v>
      </c>
      <c r="E24">
        <f>AVERAGE(E2:E23)</f>
        <v>34.118841804031092</v>
      </c>
      <c r="F24">
        <f t="shared" ref="F24:G24" si="4">AVERAGE(F2:F23)</f>
        <v>19.399066205784568</v>
      </c>
      <c r="G24">
        <f t="shared" si="4"/>
        <v>46.482091990184351</v>
      </c>
    </row>
    <row r="25" spans="1:7">
      <c r="D25" t="s">
        <v>5</v>
      </c>
      <c r="E25">
        <f>STDEV(E2:E23)</f>
        <v>6.1128579247863044</v>
      </c>
      <c r="F25">
        <f t="shared" ref="F25:G25" si="5">STDEV(F2:F23)</f>
        <v>5.9582418983157392</v>
      </c>
      <c r="G25">
        <f t="shared" si="5"/>
        <v>8.3074070997137976</v>
      </c>
    </row>
    <row r="26" spans="1:7">
      <c r="C26">
        <f>SQRT(22)</f>
        <v>4.6904157598234297</v>
      </c>
      <c r="D26" t="s">
        <v>6</v>
      </c>
      <c r="E26">
        <f>E25/4.69</f>
        <v>1.3033812206367386</v>
      </c>
      <c r="F26">
        <f t="shared" ref="F26:G26" si="6">F25/4.69</f>
        <v>1.2704140508135904</v>
      </c>
      <c r="G26">
        <f t="shared" si="6"/>
        <v>1.7713021534570996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Chart1</vt:lpstr>
      <vt:lpstr>Chart2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2014-04-20T01:45:35Z</dcterms:created>
  <dcterms:modified xsi:type="dcterms:W3CDTF">2014-04-25T14:45:45Z</dcterms:modified>
</cp:coreProperties>
</file>